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0116"/>
  <workbookPr/>
  <mc:AlternateContent xmlns:mc="http://schemas.openxmlformats.org/markup-compatibility/2006">
    <mc:Choice Requires="x15">
      <x15ac:absPath xmlns:x15ac="http://schemas.microsoft.com/office/spreadsheetml/2010/11/ac" url="/Users/andal/Dropbox/innolab-smart-mobility/Arbeitspakete/AP5-Durchführung MobMeetups/Meetup1-Rundschau/"/>
    </mc:Choice>
  </mc:AlternateContent>
  <bookViews>
    <workbookView xWindow="200" yWindow="460" windowWidth="26680" windowHeight="14180" tabRatio="500" activeTab="3"/>
  </bookViews>
  <sheets>
    <sheet name="Telemetrie" sheetId="2" r:id="rId1"/>
    <sheet name="Speed-Sketching" sheetId="3" r:id="rId2"/>
    <sheet name="Painstorming" sheetId="4" r:id="rId3"/>
    <sheet name="Signale" sheetId="5" r:id="rId4"/>
    <sheet name="Zielbild" sheetId="6" r:id="rId5"/>
    <sheet name="Ausrichtung-innolab" sheetId="1" r:id="rId6"/>
  </sheet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16" i="5" l="1"/>
  <c r="H3" i="5"/>
  <c r="H4" i="5"/>
  <c r="H5" i="5"/>
  <c r="H6" i="5"/>
  <c r="H7" i="5"/>
  <c r="H8" i="5"/>
  <c r="H9" i="5"/>
  <c r="H10" i="5"/>
  <c r="H11" i="5"/>
  <c r="H12" i="5"/>
  <c r="H13" i="5"/>
  <c r="H14" i="5"/>
  <c r="H15" i="5"/>
  <c r="H17" i="5"/>
  <c r="I17" i="5" s="1"/>
  <c r="H18" i="5"/>
  <c r="H19" i="5"/>
  <c r="H20" i="5"/>
  <c r="H21" i="5"/>
  <c r="H22" i="5"/>
  <c r="H23" i="5"/>
  <c r="H24" i="5"/>
  <c r="H25" i="5"/>
  <c r="H26" i="5"/>
  <c r="H27" i="5"/>
  <c r="H28" i="5"/>
  <c r="I28" i="5" s="1"/>
  <c r="H29" i="5"/>
  <c r="H30" i="5"/>
  <c r="H31" i="5"/>
  <c r="H32" i="5"/>
  <c r="I32" i="5" s="1"/>
  <c r="H33" i="5"/>
  <c r="H34" i="5"/>
  <c r="H35" i="5"/>
  <c r="I35" i="5" s="1"/>
  <c r="H36" i="5"/>
  <c r="H37" i="5"/>
  <c r="H38" i="5"/>
  <c r="H39" i="5"/>
  <c r="H40" i="5"/>
  <c r="H41" i="5"/>
  <c r="H42" i="5"/>
  <c r="H43" i="5"/>
  <c r="H44" i="5"/>
  <c r="I44" i="5" s="1"/>
  <c r="H45" i="5"/>
  <c r="H46" i="5"/>
  <c r="H47" i="5"/>
  <c r="H48" i="5"/>
  <c r="H49" i="5"/>
  <c r="H50" i="5"/>
  <c r="H51" i="5"/>
  <c r="H52" i="5"/>
  <c r="H53" i="5"/>
  <c r="H54" i="5"/>
  <c r="H55" i="5"/>
  <c r="H56" i="5"/>
  <c r="H57" i="5"/>
  <c r="H2" i="5"/>
  <c r="I2" i="5" s="1"/>
  <c r="E4" i="1"/>
  <c r="E5" i="1"/>
  <c r="E6" i="1"/>
  <c r="E7" i="1"/>
  <c r="E8" i="1"/>
  <c r="E9" i="1"/>
  <c r="E3" i="1"/>
  <c r="E2" i="1" s="1"/>
  <c r="D2" i="1"/>
  <c r="C2" i="1"/>
</calcChain>
</file>

<file path=xl/sharedStrings.xml><?xml version="1.0" encoding="utf-8"?>
<sst xmlns="http://schemas.openxmlformats.org/spreadsheetml/2006/main" count="282" uniqueCount="222">
  <si>
    <t>Nr.</t>
  </si>
  <si>
    <t>Name</t>
  </si>
  <si>
    <t>rot</t>
  </si>
  <si>
    <t>grün</t>
  </si>
  <si>
    <t>Forschung und Entwicklung</t>
  </si>
  <si>
    <t>Technologie- und Wissenstransfer</t>
  </si>
  <si>
    <t>gesamt</t>
  </si>
  <si>
    <t>Kooperationen &amp; Sartups fördern</t>
  </si>
  <si>
    <t>Aus- und Weiterbildung</t>
  </si>
  <si>
    <t xml:space="preserve">Export- und Standortföderung </t>
  </si>
  <si>
    <t>Kommunikation &amp; Networking</t>
  </si>
  <si>
    <t>Rahmenbedingungen</t>
  </si>
  <si>
    <t>Frage</t>
  </si>
  <si>
    <t>Bem</t>
  </si>
  <si>
    <t>Mehrheit ICT, sonst sehr ausgeglichen</t>
  </si>
  <si>
    <t>stark</t>
  </si>
  <si>
    <t>schwach</t>
  </si>
  <si>
    <t>Wer arbeitet in welcher Branche?</t>
  </si>
  <si>
    <t>Innovationen sind in meiner Organisation unwichtig / ein bisschen nötig / relevant / matchentscheidend</t>
  </si>
  <si>
    <t>Mein Unternehmen ist gar nicht / schlecht / gut / hervorragend aufgestellt?</t>
  </si>
  <si>
    <t>Ich arbeite schon 0 / 1-3 / 5-10 / &gt; 10 Jahre in der Innovation</t>
  </si>
  <si>
    <t>Wieviel auf den heutigen Tag gefreut?</t>
  </si>
  <si>
    <t>Ich kann Innovationen in meiner Organisation gar nicht / wenig / viel / optimal beeinflussen?</t>
  </si>
  <si>
    <t>Stichwörter</t>
  </si>
  <si>
    <t>Perspektive, in welcher Rolle man selbst ist</t>
  </si>
  <si>
    <t>Zeitverlust durch Mobil sein</t>
  </si>
  <si>
    <t>Was ist die beste Entscheidung in meinem Kontext?</t>
  </si>
  <si>
    <t>Alles können, ohne dabei viel überlegen zu müssen</t>
  </si>
  <si>
    <t>Miteinander</t>
  </si>
  <si>
    <t>Bedürfnisse Kunden / Nutzer kennen</t>
  </si>
  <si>
    <t>Hürden zwischen Verkehrsmittel</t>
  </si>
  <si>
    <t>Unterschiedliche Lebenswelten Stadt und Land</t>
  </si>
  <si>
    <t>Grundlage / Ursache des Verkehrs: Trennung von Funktionen (Wohnen, Arbeiten, ...)</t>
  </si>
  <si>
    <t>Auslastung PW in den Spitzenzeiten (1.1)</t>
  </si>
  <si>
    <t>System auf Spitzen dimensioniert: dort zu eng, sonst überdimensioniert</t>
  </si>
  <si>
    <t>Innovationspotential nutzen</t>
  </si>
  <si>
    <t>Bedürfnisse gesamthaft sehen: funktional, sozial, emotional</t>
  </si>
  <si>
    <t>Nicht regional denken - die Schweiz ist keine Insel</t>
  </si>
  <si>
    <t>Zusammenspiel Stakeholder Politik / Forschung / Ämter (und zwischen ihnen) / öV-Unternehmen / Nutzer</t>
  </si>
  <si>
    <t>Staus und überfüllte Züge</t>
  </si>
  <si>
    <t>Konflikte zwischen Verkehrsträgern, zwischen Auto und Fahrrädern</t>
  </si>
  <si>
    <t>Schnittstellen, heute Silos, isolierte Systemwelten</t>
  </si>
  <si>
    <t>Was ist das Problem?</t>
  </si>
  <si>
    <t>Wer hat das Problem?</t>
  </si>
  <si>
    <t>Wo tritt das Problem auf?</t>
  </si>
  <si>
    <t>Wie wirkt es sich aus?</t>
  </si>
  <si>
    <t>Was sind die spezifischen Painpoints?</t>
  </si>
  <si>
    <t>Welcher Problemtyp</t>
  </si>
  <si>
    <t>Wie gravierend?</t>
  </si>
  <si>
    <t>Arbeitsort: es gibt keine ausreichende Flexibilität betreffend Arbeitsort und Arbeitszeit</t>
  </si>
  <si>
    <t>Zu den Hauptverkehrszeiten in den Städten, in die Städte, zwischen den Städten.</t>
  </si>
  <si>
    <t>Bemerkungen</t>
  </si>
  <si>
    <t>Unerwünschtes Ergebnis
im öV: Hindernis
Risiko (v.a. Strasse)</t>
  </si>
  <si>
    <t>Die sehr ungleiche Auslastung des Verkehrssystems gehört zu den gravierendsten Problemen.</t>
  </si>
  <si>
    <t>Arbeitnehmer, Pendler, Arbeitgeber, öV-Unternehmen, Finanzierer Mobilität</t>
  </si>
  <si>
    <t>- funktional: Die Verkehrsmittel sind überfüllt (Stau auf Strasse, Stehplätze in Fernverkehrszügen, überfüllte städtische  und regionale Verkehrsmittel wie Tram und Busse). Die Reisezeit wird als nicht sinnvoll nutzbar wahrgenommen (verlorene Zeit). Wahrscheinlichkeit von Unfällen nimmt zu.
- emotional: Stress, Unzufriedenheit mit Anbietern im öV, Angst, Empfindung zu hoher Preise wegen "schlechter Leistung"
- sozial: Spannungen zwischen Verkehrsteilnehmern, sinkende Bereitschaft zur Unterstützung öV, Druck auf Strassenausbauten; Vertrauen in die Zuverlässigkeit des Mobilitätssystems nimmt ab</t>
  </si>
  <si>
    <t>Unterschiedliche Wahrnehmung Wert</t>
  </si>
  <si>
    <t>Mobilitätsdienstleister</t>
  </si>
  <si>
    <t>Wahl der Transportmittel</t>
  </si>
  <si>
    <t>Das Privatfahrzeug bietet emotionale und soziale Wertkomponenten, während der öV funktional wahrgenommen wird.</t>
  </si>
  <si>
    <t>Ein Personenkilometer mit dem öV wird als weniger wert wahrgenommen als mit dem Privatfahrzeug. Das führt zu einer Verzerrung bei der Wahl des am besten geeigneten Verkehrsmittels.</t>
  </si>
  <si>
    <t>Hindernis</t>
  </si>
  <si>
    <t>Einstellung Nutzer</t>
  </si>
  <si>
    <t>Mobilitätsdienstleister, andere Mobilitätsnutzer</t>
  </si>
  <si>
    <t>Bequemlichkeit, Egoismus, negative Emotionen bei der Wahl und der Nutzung der Verkehrsmittel.</t>
  </si>
  <si>
    <t>Ausstrahlung auf andere Reisende:
- im öV abschreckende Wirkung auf andere Mitreisende, sinkende Attraktivität des öV
- Strasse: Gefährdung anderer Verkehrsteilnehmer</t>
  </si>
  <si>
    <t>unerwünschtes Ergebnis
im öV: Hindernis
Risiko (v.a. Strasse)</t>
  </si>
  <si>
    <t xml:space="preserve">Teilweise gibt es keine Alternativen. </t>
  </si>
  <si>
    <t>Taktzeiten</t>
  </si>
  <si>
    <t>Mobilitätsnutzer</t>
  </si>
  <si>
    <t>Bei der Planung der Reise, resp. Beim sponaten Reisen.
Beim Umsteigen: lange Wartezeiten
on demand funktioniert Mobilität in einem gewissen Rahmen im Individualverkehr (Auto, Velo, zu Fuss), bei shared Angeboten partiell, im öV herrscht das Angebotparadigme</t>
  </si>
  <si>
    <t>funktional: Planungsaufwand und Wartezeiten
emotional: Ich kann nicht "Jetzt gerade" fahren. Die Wartezeiten werden als lange und nutzlos empfunden. 
Sozial: die Gesellschaft entwickelt sich zunehmend in Richtung individualisierte Angebote und "on demand".</t>
  </si>
  <si>
    <t>Erste/letzte Meile</t>
  </si>
  <si>
    <t xml:space="preserve">öV, teilweise Individualverkehr:
Der Reiseweg  mit dem Hauptverkehrsmittel startet und endet oft nicht "an der Haustüre", sondern an Parkplatz, Haltestelle oder Bahnhof. </t>
  </si>
  <si>
    <t xml:space="preserve">Je nach Umgebung (städtisch, ländlich) sind die Wege unterschiedlich lang, was zu einer Präferierung eines Verkehrsmittels führt. Im ländlichen Raum ist es in der Regel kein Problem, einen Parkplatz am Ausgangs- oder Endpunkt der Reise zu finden, in der Stadt jedoch schon. Umgekehrt ist in der Stadt die Dichte der Zugangspunkte in den öV hoch, am Land gering. Insbesondere bei Fahrten zwischen Stadt und Land tritt dieser "Missmatch" auf. </t>
  </si>
  <si>
    <t>Umsteigen</t>
  </si>
  <si>
    <t xml:space="preserve">öV-Nutzer </t>
  </si>
  <si>
    <t>Für viele Reisen muss das Verkehrsmittel gewechselt werden. Dies kann von Individualverkehr von und zu öV sein, insbesondere aber zwischen den öV-Verkehrsträgern, Zug-Zug, Zug-Bus/Tram, Bus/Tram - Bus/Tram, ...</t>
  </si>
  <si>
    <t>- Wo ist das Anschlussverkehrsmittel?
- Habe ich genug Zeit?
- Transport von grossen, schweren oder sperrigen Gegenständen
- Gehbehinderungen durch Verletzung, Krankheit, Alter, ...
- sehr viele Leute (in Bewegung)</t>
  </si>
  <si>
    <t xml:space="preserve">Bevorzugung des Transportmittels mit den minimalen Wechseln und besten (bequemsten, einfachsten) Umsteigemöglichkeiten. Hürden wie Parkplatzsuche, -gebühren, Ticketkauf etc. wirken verstärkend. </t>
  </si>
  <si>
    <t>Planungsaufwand für die Reise</t>
  </si>
  <si>
    <t>Freizeitverkehr, öV-Nutzer, Autofahrer?</t>
  </si>
  <si>
    <t>Zwang zur Mobilität</t>
  </si>
  <si>
    <t>(zu) hohe Umweltbelastung</t>
  </si>
  <si>
    <t>(zu) hohe Kosten, zu geringe Effizienz</t>
  </si>
  <si>
    <t>Teilen des Raums (im Fahrzeug)</t>
  </si>
  <si>
    <t>Schwer veränderbares Gesamtsystem Mobilität</t>
  </si>
  <si>
    <t>Arbeitnehmer / Pendler</t>
  </si>
  <si>
    <t xml:space="preserve">Vor der Reise (zu einem oder mehreren "Zwecken") müssen alle relevanten Informationen zusammengesucht werden. Es können Alternativen auftreten, die entschieden werden müssen. </t>
  </si>
  <si>
    <t>- funktional: es kostet (viel) Zeit
- emotional: kann frustrierend oder überwältigend / überfordernd sein
- sozial: ?</t>
  </si>
  <si>
    <t>Trennung von Wohn- und Arbeitsort, resp. Ausbildungsort.</t>
  </si>
  <si>
    <t>- emotional: negative Grundeinstellung zur Mobilität</t>
  </si>
  <si>
    <t>Verkehrsteilnehmer</t>
  </si>
  <si>
    <t>Mobilität kostet Energie. Die spezifische Energie pro Personenkilometer variiert mit dem Verkehrsmittel und hängt von der Geschwindigkeit ab.</t>
  </si>
  <si>
    <t xml:space="preserve">unerwünschtes Ergebnis
</t>
  </si>
  <si>
    <t>Nutzer und Besteller</t>
  </si>
  <si>
    <t>Bei der Nutzung (Betriebskosten), bei der Erstellung der Verkehrsinfrastrukturen und der Beschaffung von Fahrzeugen (sowie weiterer nötiger Anlagen).</t>
  </si>
  <si>
    <t>Individuelle Kosten sind / erscheinen hoch.</t>
  </si>
  <si>
    <t>Menschen, die Privatheit schätzen (Introvertierte).</t>
  </si>
  <si>
    <t>In Autos, wenn "fremde" mitfahren. Im öV in allen Verkehrsträgern. Es wird verstärkt durch geringe Rücksichtnahme und Überfüllung.</t>
  </si>
  <si>
    <t>Wenn es Ausweichmöglichkeiten gibt, werden sie genutzt. Vermutlich ein Hauptbeiträger zur geringen Besetztungszahl von Autos.</t>
  </si>
  <si>
    <t>Verkehrsplaner, Besteller, Nutzer.</t>
  </si>
  <si>
    <t>Verkehrsinfrastrukturen sind aufwändig und teuer, so dass sie nicht schnell an neue Bedürfnisse angepasst werden können. 
Fahrzeuge, v.a. im öV, sind teuer und haben eine lange Lebensdauer. Sie sind nicht einfach an neue Bedürfnisse anpassbar.
Sicherheitsbedürfnis im Verkehr reduziert die Veränderungsbereitschaft der Mobilitätsanbieter</t>
  </si>
  <si>
    <t xml:space="preserve">Im Vergleich zu anderen Lebensbereichen verändert sich das Mobilitätsystem langsam. Das führt zur Wahrnehmung, dass die Protagonisten des Mobilitätssystem veränderungsavers sind, resp. Keinen Veränderungswillen haben. </t>
  </si>
  <si>
    <t>Risiko (Reputation)</t>
  </si>
  <si>
    <t>Berücksichtigung des individuellen Kontexts bei der Reise A-&gt;B</t>
  </si>
  <si>
    <t>Nutzer</t>
  </si>
  <si>
    <t>V.a. bei der Nutzung mehrerer Verkehrsträger. 
Wenn die Bedürfnisse sehr unterschiedlich sind, z.B. Gepäck, Begleitpersonen (Kinder, ...)</t>
  </si>
  <si>
    <t>Verlagerung vom öV auf das Auto.</t>
  </si>
  <si>
    <t>Komfort zur Hauptverkehrszeit</t>
  </si>
  <si>
    <t>im öV: wenig Platz
im Auto: Stau, lange Fahrzeit, schlechte Planbarkeit Ankunftszeit</t>
  </si>
  <si>
    <t>emotional: Frustration</t>
  </si>
  <si>
    <t>Krankheitsübertragung</t>
  </si>
  <si>
    <t>auf engem Raum mit vielen Menschen können sich Krankheitserreger schneller ausbreiten.</t>
  </si>
  <si>
    <t>Vermeidung von öV (in "Grippezeiten")</t>
  </si>
  <si>
    <t>zunehmende Verkehrsbelastung</t>
  </si>
  <si>
    <t>Vor allem zu den Hauptverkehrs- und Hauptreisezeiten, sowohl im öV wie im Strassenverkehr. Beim Pendeln, auch an (schönen) Wochenenden.</t>
  </si>
  <si>
    <t>innere Unzufriedenheit, Stress, Unfälle, Zeitverlust, Umwelt</t>
  </si>
  <si>
    <t>Nutzer, Gesellschaft</t>
  </si>
  <si>
    <t>Schnittstellen und letzte Meile</t>
  </si>
  <si>
    <t>Nutzer und Anbieter</t>
  </si>
  <si>
    <t xml:space="preserve">Reisen mit Wechsel / Umsteigen </t>
  </si>
  <si>
    <t>Unsicherheit, Komforteinbussen, Verspätungen
Silodenken führt zu Konflikten zwischen Mobilitätsformen</t>
  </si>
  <si>
    <t xml:space="preserve">unerwünschtes Ergebnis, Ergebnis 
</t>
  </si>
  <si>
    <t>Zugang zum öV-Schnellverkehr zu langsam</t>
  </si>
  <si>
    <t>Bei Reisen über längere Strecken ist der Zeitbedarf zu und von den "Schnellbahnhöfen" überproportional hoch.</t>
  </si>
  <si>
    <t>- keine idealen Verbindungen
- Wartezeiten
- kein optimaler Wechsel des Verkehrsträgers
- unterschiedliche Tarife / Interessen / Systemwelten</t>
  </si>
  <si>
    <t xml:space="preserve">Mobilitätsangebot ist unflexibel </t>
  </si>
  <si>
    <t>Nutzer, vor allem solche mit sehr flexiblen Tagesabläufen</t>
  </si>
  <si>
    <t>- Weg zur Arbeit
- Weg zum Kunden
- Alltag, wenn von A nach B</t>
  </si>
  <si>
    <t>- Stau
- zu lange Reisezeit
- unproduktive Zeit
- Vernetzung Verkehrsmittel schwierig / aufwändig</t>
  </si>
  <si>
    <t>gravierend</t>
  </si>
  <si>
    <t>Nutzer (im Stau)</t>
  </si>
  <si>
    <t>Kulturelle Aspekte:
- Habitus
- Status
- emotionale Fixierung</t>
  </si>
  <si>
    <t>v.a.im Pendlerverkehr</t>
  </si>
  <si>
    <t>- Wechselkosten
- fehlende preisgünstige intermodale Angebote</t>
  </si>
  <si>
    <t>moderat</t>
  </si>
  <si>
    <t>moderat, zunehmend</t>
  </si>
  <si>
    <t>moderat - gravierend</t>
  </si>
  <si>
    <t>Kategorie</t>
  </si>
  <si>
    <t>Thema</t>
  </si>
  <si>
    <t>Wichtig</t>
  </si>
  <si>
    <t>Risiko</t>
  </si>
  <si>
    <t>Chance</t>
  </si>
  <si>
    <t>Sozial, ökologisch, ökonomisch</t>
  </si>
  <si>
    <t>Technologie &amp; Wissenschaft</t>
  </si>
  <si>
    <t>Nutzer / Kunde</t>
  </si>
  <si>
    <t>Mitbewerber</t>
  </si>
  <si>
    <t>Partner</t>
  </si>
  <si>
    <t>Regulation &amp; Politik</t>
  </si>
  <si>
    <t>Beschreibung</t>
  </si>
  <si>
    <t>API Management</t>
  </si>
  <si>
    <t>Vernetzt</t>
  </si>
  <si>
    <t>Trend</t>
  </si>
  <si>
    <t>up</t>
  </si>
  <si>
    <t>Self Driving Cars
automatisiertes Fahren
öV / Flotte</t>
  </si>
  <si>
    <t>Batteriekapazität</t>
  </si>
  <si>
    <t>Solarstrasse</t>
  </si>
  <si>
    <t>?</t>
  </si>
  <si>
    <t>Hyperloop / Volocopter</t>
  </si>
  <si>
    <t>Künstliche Intelligenz (AI) und Algorithmen</t>
  </si>
  <si>
    <t>Datenanalyse und linked Data</t>
  </si>
  <si>
    <t>Transparenz</t>
  </si>
  <si>
    <t>Demokratisierung Technologie</t>
  </si>
  <si>
    <t>Neue Technologien
Lora, 5G, Blockchain</t>
  </si>
  <si>
    <t>öV wird durch Technologie nachfrageorientierter und effizienter</t>
  </si>
  <si>
    <t>Datenmengen, Art und Nutzung</t>
  </si>
  <si>
    <t>Software is key</t>
  </si>
  <si>
    <t xml:space="preserve">Personalisierte und bedürfnisgerechte Angebote  </t>
  </si>
  <si>
    <t>Offene Netzwerke / Plattformen, weltweite intermodale Mobilitätsplattformen</t>
  </si>
  <si>
    <t>Effizienz als Bedürfnis</t>
  </si>
  <si>
    <t>Bewegung als Gesundheitsfaktor</t>
  </si>
  <si>
    <t>Systemsicherheitsbedürfnis</t>
  </si>
  <si>
    <t>Wertewandel</t>
  </si>
  <si>
    <t>Übernutzung Infrastruktur(en)</t>
  </si>
  <si>
    <t>Service statt Produkt</t>
  </si>
  <si>
    <t>Convenience UX</t>
  </si>
  <si>
    <t>Spontanität / on demand</t>
  </si>
  <si>
    <t>Akzeptanz</t>
  </si>
  <si>
    <t>Einfachheit ist Mehrwert</t>
  </si>
  <si>
    <t>Mindset: alles überall und jederzeit verfügbar
Kunden werden anspruchsvoller
Individualisierung + Flexibilisierung = Komfort</t>
  </si>
  <si>
    <t>Geschwindigkeit</t>
  </si>
  <si>
    <t>Steigende Bereitschaft zu Kooperationen</t>
  </si>
  <si>
    <t>Stärke Big Five</t>
  </si>
  <si>
    <t>Gärtchendenken</t>
  </si>
  <si>
    <t>Partnerschaft(en)</t>
  </si>
  <si>
    <t>Öcosysteme</t>
  </si>
  <si>
    <t>Co-Creation, gute Partner zum Ziel Nachhaltigkeit</t>
  </si>
  <si>
    <t>Politik hinkt der technischen Entwickung hinterher</t>
  </si>
  <si>
    <t>Privacy</t>
  </si>
  <si>
    <t>Schutz aller Branchen</t>
  </si>
  <si>
    <t>z.B. Taxi gegen UBER</t>
  </si>
  <si>
    <t>Politik</t>
  </si>
  <si>
    <t>Regulation statt Innovationen</t>
  </si>
  <si>
    <t>Bsp. UBER blockieren statt neue Ideen</t>
  </si>
  <si>
    <t>50% der Mineralölsteuer fliessen heute in den öV</t>
  </si>
  <si>
    <t xml:space="preserve">Mobility Pricing auch für Güter </t>
  </si>
  <si>
    <t>(LSVA existiert bereits)</t>
  </si>
  <si>
    <t>Vision vs. Tagespolitik</t>
  </si>
  <si>
    <t>fehlendes Grundverständnis für Technologie</t>
  </si>
  <si>
    <t>Mobile und flexible Arbeit</t>
  </si>
  <si>
    <t>demografischer Wandel</t>
  </si>
  <si>
    <t>Smart City und Urbanisierung</t>
  </si>
  <si>
    <t>Open Data</t>
  </si>
  <si>
    <t>Umweltbedingungen</t>
  </si>
  <si>
    <t>down</t>
  </si>
  <si>
    <t>Verschmutzung, Klimaziele, Gletscherschmelze, ...</t>
  </si>
  <si>
    <t>MTP (?) um globale / grosse Herausforderungen zu lösen</t>
  </si>
  <si>
    <t>Gesundheitsbewusstsein</t>
  </si>
  <si>
    <t>Mobilitätsabnahme durch VR/AR</t>
  </si>
  <si>
    <t>Umwelt / Ökologie / low power Gesellschaft</t>
  </si>
  <si>
    <t>Schweiz mit 10 Mio Einwohnern</t>
  </si>
  <si>
    <t>Mobilität durch Werbung finanziert</t>
  </si>
  <si>
    <t>Daten vs. Nutzen</t>
  </si>
  <si>
    <t>Verbrauch von Kulturland</t>
  </si>
  <si>
    <t>Energiemix</t>
  </si>
  <si>
    <t>fossil nimmt ab, erneuerbar zu</t>
  </si>
  <si>
    <t>Summe</t>
  </si>
  <si>
    <t>Interoperabilität</t>
  </si>
  <si>
    <t>Automatisierung</t>
  </si>
  <si>
    <t>Sharing</t>
  </si>
  <si>
    <t>Schlüsselthemen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</si>
</sst>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2"/>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0" borderId="1" xfId="0" applyFont="1" applyBorder="1"/>
    <xf numFmtId="0" fontId="0" fillId="0" borderId="1" xfId="0" applyBorder="1"/>
    <xf numFmtId="0" fontId="0" fillId="2" borderId="1" xfId="0" applyFill="1" applyBorder="1"/>
    <xf numFmtId="0" fontId="0" fillId="3" borderId="1" xfId="0" applyFill="1" applyBorder="1"/>
    <xf numFmtId="0" fontId="0" fillId="4" borderId="1" xfId="0" applyFill="1" applyBorder="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0" fillId="0" borderId="0" xfId="0" quotePrefix="1" applyAlignment="1">
      <alignment wrapText="1"/>
    </xf>
    <xf numFmtId="0" fontId="1" fillId="0" borderId="0" xfId="0" applyFont="1" applyAlignment="1">
      <alignment vertical="top" wrapText="1"/>
    </xf>
    <xf numFmtId="0" fontId="0" fillId="0" borderId="0" xfId="0" applyAlignment="1">
      <alignment vertical="top" wrapText="1"/>
    </xf>
    <xf numFmtId="0" fontId="1" fillId="0" borderId="1" xfId="0" applyFont="1" applyBorder="1" applyAlignment="1">
      <alignment vertical="top" wrapText="1"/>
    </xf>
    <xf numFmtId="0" fontId="0" fillId="0" borderId="1" xfId="0" applyBorder="1" applyAlignment="1">
      <alignment vertical="top" wrapText="1"/>
    </xf>
    <xf numFmtId="0" fontId="1" fillId="5" borderId="1" xfId="0" applyFont="1" applyFill="1" applyBorder="1" applyAlignment="1">
      <alignment vertical="top" wrapText="1"/>
    </xf>
    <xf numFmtId="0" fontId="0" fillId="6" borderId="1" xfId="0" applyFill="1" applyBorder="1" applyAlignment="1">
      <alignment vertical="top" wrapText="1"/>
    </xf>
    <xf numFmtId="0" fontId="1" fillId="6" borderId="1" xfId="0" applyFont="1" applyFill="1" applyBorder="1" applyAlignment="1">
      <alignment vertical="top" wrapText="1"/>
    </xf>
    <xf numFmtId="0" fontId="1" fillId="2" borderId="0" xfId="0" applyFont="1" applyFill="1" applyAlignment="1">
      <alignment vertical="top" wrapText="1"/>
    </xf>
    <xf numFmtId="0" fontId="1" fillId="7" borderId="0" xfId="0" applyFont="1" applyFill="1" applyAlignment="1">
      <alignment vertical="top" wrapText="1"/>
    </xf>
    <xf numFmtId="0" fontId="1" fillId="8" borderId="0" xfId="0" applyFont="1" applyFill="1" applyAlignment="1">
      <alignment vertical="top" wrapText="1"/>
    </xf>
    <xf numFmtId="0" fontId="0" fillId="2" borderId="1" xfId="0" applyFill="1" applyBorder="1" applyAlignment="1">
      <alignment vertical="top" wrapText="1"/>
    </xf>
    <xf numFmtId="0" fontId="1" fillId="2" borderId="1" xfId="0" applyFont="1" applyFill="1" applyBorder="1" applyAlignment="1">
      <alignment vertical="top" wrapText="1"/>
    </xf>
    <xf numFmtId="0" fontId="0" fillId="3" borderId="1" xfId="0" applyFill="1" applyBorder="1" applyAlignment="1">
      <alignment vertical="top" wrapText="1"/>
    </xf>
    <xf numFmtId="0" fontId="1" fillId="3" borderId="1" xfId="0" applyFont="1" applyFill="1" applyBorder="1" applyAlignment="1">
      <alignment vertical="top" wrapText="1"/>
    </xf>
    <xf numFmtId="0" fontId="0" fillId="4" borderId="1" xfId="0" applyFill="1" applyBorder="1" applyAlignment="1">
      <alignment vertical="top" wrapText="1"/>
    </xf>
    <xf numFmtId="0" fontId="1" fillId="4" borderId="1" xfId="0" applyFont="1" applyFill="1" applyBorder="1" applyAlignment="1">
      <alignmen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sqref="A1:G7"/>
    </sheetView>
  </sheetViews>
  <sheetFormatPr baseColWidth="10" defaultRowHeight="16" x14ac:dyDescent="0.2"/>
  <cols>
    <col min="1" max="1" width="4.5" style="6" customWidth="1"/>
    <col min="2" max="2" width="56.1640625" style="6" customWidth="1"/>
    <col min="3" max="6" width="9.33203125" style="6" customWidth="1"/>
    <col min="7" max="7" width="40.83203125" style="6" customWidth="1"/>
    <col min="8" max="16384" width="10.83203125" style="6"/>
  </cols>
  <sheetData>
    <row r="1" spans="1:7" x14ac:dyDescent="0.2">
      <c r="A1" s="7" t="s">
        <v>0</v>
      </c>
      <c r="B1" s="7" t="s">
        <v>12</v>
      </c>
      <c r="C1" s="7" t="s">
        <v>16</v>
      </c>
      <c r="D1" s="7">
        <v>2</v>
      </c>
      <c r="E1" s="7">
        <v>3</v>
      </c>
      <c r="F1" s="7" t="s">
        <v>15</v>
      </c>
      <c r="G1" s="7" t="s">
        <v>13</v>
      </c>
    </row>
    <row r="2" spans="1:7" x14ac:dyDescent="0.2">
      <c r="A2" s="7">
        <v>1</v>
      </c>
      <c r="B2" s="7" t="s">
        <v>17</v>
      </c>
      <c r="C2" s="7"/>
      <c r="D2" s="7"/>
      <c r="E2" s="7"/>
      <c r="F2" s="7"/>
      <c r="G2" s="7" t="s">
        <v>14</v>
      </c>
    </row>
    <row r="3" spans="1:7" ht="32" x14ac:dyDescent="0.2">
      <c r="A3" s="7">
        <v>2</v>
      </c>
      <c r="B3" s="7" t="s">
        <v>18</v>
      </c>
      <c r="C3" s="7"/>
      <c r="D3" s="7">
        <v>10</v>
      </c>
      <c r="E3" s="7">
        <v>45</v>
      </c>
      <c r="F3" s="7">
        <v>45</v>
      </c>
      <c r="G3" s="7"/>
    </row>
    <row r="4" spans="1:7" x14ac:dyDescent="0.2">
      <c r="A4" s="7">
        <v>3</v>
      </c>
      <c r="B4" s="7" t="s">
        <v>20</v>
      </c>
      <c r="C4" s="7"/>
      <c r="D4" s="7">
        <v>30</v>
      </c>
      <c r="E4" s="7">
        <v>60</v>
      </c>
      <c r="F4" s="7">
        <v>10</v>
      </c>
      <c r="G4" s="7"/>
    </row>
    <row r="5" spans="1:7" ht="32" x14ac:dyDescent="0.2">
      <c r="A5" s="7">
        <v>4</v>
      </c>
      <c r="B5" s="7" t="s">
        <v>19</v>
      </c>
      <c r="C5" s="7"/>
      <c r="D5" s="7">
        <v>50</v>
      </c>
      <c r="E5" s="7">
        <v>50</v>
      </c>
      <c r="F5" s="7"/>
      <c r="G5" s="7"/>
    </row>
    <row r="6" spans="1:7" ht="32" x14ac:dyDescent="0.2">
      <c r="A6" s="7">
        <v>5</v>
      </c>
      <c r="B6" s="7" t="s">
        <v>22</v>
      </c>
      <c r="C6" s="7"/>
      <c r="D6" s="7">
        <v>30</v>
      </c>
      <c r="E6" s="7">
        <v>40</v>
      </c>
      <c r="F6" s="7">
        <v>30</v>
      </c>
      <c r="G6" s="7"/>
    </row>
    <row r="7" spans="1:7" x14ac:dyDescent="0.2">
      <c r="A7" s="7">
        <v>6</v>
      </c>
      <c r="B7" s="7" t="s">
        <v>21</v>
      </c>
      <c r="C7" s="7"/>
      <c r="D7" s="7">
        <v>10</v>
      </c>
      <c r="E7" s="7">
        <v>70</v>
      </c>
      <c r="F7" s="7">
        <v>20</v>
      </c>
      <c r="G7"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3" sqref="A13"/>
    </sheetView>
  </sheetViews>
  <sheetFormatPr baseColWidth="10" defaultColWidth="92.5" defaultRowHeight="16" x14ac:dyDescent="0.2"/>
  <cols>
    <col min="1" max="16384" width="92.5" style="6"/>
  </cols>
  <sheetData>
    <row r="1" spans="1:1" x14ac:dyDescent="0.2">
      <c r="A1" s="8" t="s">
        <v>23</v>
      </c>
    </row>
    <row r="2" spans="1:1" x14ac:dyDescent="0.2">
      <c r="A2" s="6" t="s">
        <v>25</v>
      </c>
    </row>
    <row r="3" spans="1:1" x14ac:dyDescent="0.2">
      <c r="A3" s="6" t="s">
        <v>24</v>
      </c>
    </row>
    <row r="4" spans="1:1" x14ac:dyDescent="0.2">
      <c r="A4" s="6" t="s">
        <v>26</v>
      </c>
    </row>
    <row r="5" spans="1:1" x14ac:dyDescent="0.2">
      <c r="A5" s="6" t="s">
        <v>27</v>
      </c>
    </row>
    <row r="6" spans="1:1" x14ac:dyDescent="0.2">
      <c r="A6" s="6" t="s">
        <v>28</v>
      </c>
    </row>
    <row r="7" spans="1:1" x14ac:dyDescent="0.2">
      <c r="A7" s="6" t="s">
        <v>29</v>
      </c>
    </row>
    <row r="8" spans="1:1" x14ac:dyDescent="0.2">
      <c r="A8" s="6" t="s">
        <v>30</v>
      </c>
    </row>
    <row r="9" spans="1:1" x14ac:dyDescent="0.2">
      <c r="A9" s="6" t="s">
        <v>31</v>
      </c>
    </row>
    <row r="10" spans="1:1" x14ac:dyDescent="0.2">
      <c r="A10" s="6" t="s">
        <v>32</v>
      </c>
    </row>
    <row r="11" spans="1:1" x14ac:dyDescent="0.2">
      <c r="A11" s="6" t="s">
        <v>33</v>
      </c>
    </row>
    <row r="12" spans="1:1" x14ac:dyDescent="0.2">
      <c r="A12" s="6" t="s">
        <v>34</v>
      </c>
    </row>
    <row r="13" spans="1:1" x14ac:dyDescent="0.2">
      <c r="A13" s="6" t="s">
        <v>41</v>
      </c>
    </row>
    <row r="14" spans="1:1" x14ac:dyDescent="0.2">
      <c r="A14" s="6" t="s">
        <v>35</v>
      </c>
    </row>
    <row r="15" spans="1:1" x14ac:dyDescent="0.2">
      <c r="A15" s="6" t="s">
        <v>36</v>
      </c>
    </row>
    <row r="16" spans="1:1" x14ac:dyDescent="0.2">
      <c r="A16" s="6" t="s">
        <v>37</v>
      </c>
    </row>
    <row r="17" spans="1:1" x14ac:dyDescent="0.2">
      <c r="A17" s="6" t="s">
        <v>38</v>
      </c>
    </row>
    <row r="18" spans="1:1" x14ac:dyDescent="0.2">
      <c r="A18" s="6" t="s">
        <v>39</v>
      </c>
    </row>
    <row r="19" spans="1:1" x14ac:dyDescent="0.2">
      <c r="A19" s="6"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C1" workbookViewId="0">
      <pane ySplit="1" topLeftCell="A2" activePane="bottomLeft" state="frozen"/>
      <selection pane="bottomLeft" activeCell="H3" sqref="H3"/>
    </sheetView>
  </sheetViews>
  <sheetFormatPr baseColWidth="10" defaultRowHeight="16" x14ac:dyDescent="0.2"/>
  <cols>
    <col min="1" max="1" width="4.6640625" style="6" customWidth="1"/>
    <col min="2" max="4" width="34" style="6" customWidth="1"/>
    <col min="5" max="5" width="64.1640625" style="6" customWidth="1"/>
    <col min="6" max="8" width="34" style="6" customWidth="1"/>
    <col min="9" max="9" width="51.33203125" style="6" customWidth="1"/>
    <col min="10" max="16384" width="10.83203125" style="6"/>
  </cols>
  <sheetData>
    <row r="1" spans="1:9" x14ac:dyDescent="0.2">
      <c r="A1" s="8" t="s">
        <v>0</v>
      </c>
      <c r="B1" s="8" t="s">
        <v>42</v>
      </c>
      <c r="C1" s="8" t="s">
        <v>43</v>
      </c>
      <c r="D1" s="8" t="s">
        <v>44</v>
      </c>
      <c r="E1" s="8" t="s">
        <v>45</v>
      </c>
      <c r="F1" s="8" t="s">
        <v>46</v>
      </c>
      <c r="G1" s="8" t="s">
        <v>47</v>
      </c>
      <c r="H1" s="8" t="s">
        <v>48</v>
      </c>
      <c r="I1" s="8" t="s">
        <v>51</v>
      </c>
    </row>
    <row r="2" spans="1:9" ht="160" x14ac:dyDescent="0.2">
      <c r="A2" s="6">
        <v>1</v>
      </c>
      <c r="B2" s="6" t="s">
        <v>49</v>
      </c>
      <c r="C2" s="6" t="s">
        <v>54</v>
      </c>
      <c r="D2" s="6" t="s">
        <v>50</v>
      </c>
      <c r="E2" s="9" t="s">
        <v>55</v>
      </c>
      <c r="G2" s="6" t="s">
        <v>52</v>
      </c>
      <c r="H2" s="6" t="s">
        <v>53</v>
      </c>
    </row>
    <row r="3" spans="1:9" ht="64" x14ac:dyDescent="0.2">
      <c r="A3" s="6">
        <v>2</v>
      </c>
      <c r="B3" s="6" t="s">
        <v>56</v>
      </c>
      <c r="C3" s="6" t="s">
        <v>57</v>
      </c>
      <c r="D3" s="6" t="s">
        <v>58</v>
      </c>
      <c r="E3" s="6" t="s">
        <v>60</v>
      </c>
      <c r="F3" s="6" t="s">
        <v>59</v>
      </c>
      <c r="G3" s="6" t="s">
        <v>61</v>
      </c>
      <c r="H3" s="6" t="s">
        <v>136</v>
      </c>
    </row>
    <row r="4" spans="1:9" ht="64" x14ac:dyDescent="0.2">
      <c r="A4" s="6">
        <v>3</v>
      </c>
      <c r="B4" s="6" t="s">
        <v>62</v>
      </c>
      <c r="C4" s="6" t="s">
        <v>63</v>
      </c>
      <c r="D4" s="6" t="s">
        <v>64</v>
      </c>
      <c r="E4" s="6" t="s">
        <v>65</v>
      </c>
      <c r="G4" s="6" t="s">
        <v>66</v>
      </c>
      <c r="H4" s="6" t="s">
        <v>136</v>
      </c>
      <c r="I4" s="6" t="s">
        <v>67</v>
      </c>
    </row>
    <row r="5" spans="1:9" ht="144" x14ac:dyDescent="0.2">
      <c r="A5" s="6">
        <v>4</v>
      </c>
      <c r="B5" s="6" t="s">
        <v>68</v>
      </c>
      <c r="C5" s="6" t="s">
        <v>69</v>
      </c>
      <c r="D5" s="6" t="s">
        <v>70</v>
      </c>
      <c r="E5" s="6" t="s">
        <v>71</v>
      </c>
      <c r="G5" s="6" t="s">
        <v>61</v>
      </c>
      <c r="H5" s="6" t="s">
        <v>137</v>
      </c>
    </row>
    <row r="6" spans="1:9" ht="112" x14ac:dyDescent="0.2">
      <c r="A6" s="6">
        <v>5</v>
      </c>
      <c r="B6" s="6" t="s">
        <v>72</v>
      </c>
      <c r="C6" s="6" t="s">
        <v>69</v>
      </c>
      <c r="D6" s="6" t="s">
        <v>73</v>
      </c>
      <c r="E6" s="6" t="s">
        <v>74</v>
      </c>
      <c r="G6" s="6" t="s">
        <v>61</v>
      </c>
      <c r="H6" s="6" t="s">
        <v>136</v>
      </c>
    </row>
    <row r="7" spans="1:9" ht="112" x14ac:dyDescent="0.2">
      <c r="A7" s="6">
        <v>6</v>
      </c>
      <c r="B7" s="6" t="s">
        <v>75</v>
      </c>
      <c r="C7" s="6" t="s">
        <v>76</v>
      </c>
      <c r="D7" s="6" t="s">
        <v>77</v>
      </c>
      <c r="E7" s="6" t="s">
        <v>79</v>
      </c>
      <c r="F7" s="9" t="s">
        <v>78</v>
      </c>
      <c r="G7" s="6" t="s">
        <v>61</v>
      </c>
      <c r="H7" s="6" t="s">
        <v>131</v>
      </c>
    </row>
    <row r="8" spans="1:9" ht="96" x14ac:dyDescent="0.2">
      <c r="A8" s="6">
        <v>7</v>
      </c>
      <c r="B8" s="6" t="s">
        <v>80</v>
      </c>
      <c r="C8" s="6" t="s">
        <v>81</v>
      </c>
      <c r="D8" s="6" t="s">
        <v>88</v>
      </c>
      <c r="E8" s="9" t="s">
        <v>89</v>
      </c>
      <c r="G8" s="6" t="s">
        <v>61</v>
      </c>
      <c r="H8" s="6" t="s">
        <v>138</v>
      </c>
    </row>
    <row r="9" spans="1:9" ht="32" x14ac:dyDescent="0.2">
      <c r="A9" s="6">
        <v>8</v>
      </c>
      <c r="B9" s="6" t="s">
        <v>82</v>
      </c>
      <c r="C9" s="6" t="s">
        <v>87</v>
      </c>
      <c r="D9" s="6" t="s">
        <v>90</v>
      </c>
      <c r="E9" s="9" t="s">
        <v>91</v>
      </c>
      <c r="G9" s="6" t="s">
        <v>94</v>
      </c>
      <c r="H9" s="6" t="s">
        <v>138</v>
      </c>
    </row>
    <row r="10" spans="1:9" ht="80" x14ac:dyDescent="0.2">
      <c r="A10" s="6">
        <v>9</v>
      </c>
      <c r="B10" s="6" t="s">
        <v>83</v>
      </c>
      <c r="C10" s="6" t="s">
        <v>92</v>
      </c>
      <c r="D10" s="6" t="s">
        <v>93</v>
      </c>
      <c r="G10" s="6" t="s">
        <v>94</v>
      </c>
      <c r="H10" s="6" t="s">
        <v>131</v>
      </c>
    </row>
    <row r="11" spans="1:9" ht="80" x14ac:dyDescent="0.2">
      <c r="A11" s="6">
        <v>10</v>
      </c>
      <c r="B11" s="6" t="s">
        <v>84</v>
      </c>
      <c r="C11" s="6" t="s">
        <v>95</v>
      </c>
      <c r="D11" s="6" t="s">
        <v>96</v>
      </c>
      <c r="E11" s="6" t="s">
        <v>97</v>
      </c>
      <c r="G11" s="6" t="s">
        <v>94</v>
      </c>
      <c r="H11" s="6" t="s">
        <v>136</v>
      </c>
    </row>
    <row r="12" spans="1:9" ht="64" x14ac:dyDescent="0.2">
      <c r="A12" s="6">
        <v>11</v>
      </c>
      <c r="B12" s="6" t="s">
        <v>85</v>
      </c>
      <c r="C12" s="6" t="s">
        <v>98</v>
      </c>
      <c r="D12" s="6" t="s">
        <v>99</v>
      </c>
      <c r="E12" s="6" t="s">
        <v>100</v>
      </c>
      <c r="G12" s="6" t="s">
        <v>61</v>
      </c>
      <c r="H12" s="6" t="s">
        <v>136</v>
      </c>
    </row>
    <row r="13" spans="1:9" ht="176" x14ac:dyDescent="0.2">
      <c r="A13" s="6">
        <v>12</v>
      </c>
      <c r="B13" s="6" t="s">
        <v>86</v>
      </c>
      <c r="C13" s="6" t="s">
        <v>101</v>
      </c>
      <c r="D13" s="6" t="s">
        <v>102</v>
      </c>
      <c r="E13" s="6" t="s">
        <v>103</v>
      </c>
      <c r="G13" s="6" t="s">
        <v>104</v>
      </c>
      <c r="H13" s="6" t="s">
        <v>131</v>
      </c>
    </row>
    <row r="14" spans="1:9" ht="80" x14ac:dyDescent="0.2">
      <c r="A14" s="6">
        <v>13</v>
      </c>
      <c r="B14" s="6" t="s">
        <v>105</v>
      </c>
      <c r="C14" s="6" t="s">
        <v>106</v>
      </c>
      <c r="D14" s="6" t="s">
        <v>107</v>
      </c>
      <c r="E14" s="6" t="s">
        <v>108</v>
      </c>
      <c r="G14" s="6" t="s">
        <v>61</v>
      </c>
      <c r="H14" s="6" t="s">
        <v>136</v>
      </c>
    </row>
    <row r="15" spans="1:9" ht="48" x14ac:dyDescent="0.2">
      <c r="A15" s="6">
        <v>14</v>
      </c>
      <c r="B15" s="6" t="s">
        <v>109</v>
      </c>
      <c r="C15" s="6" t="s">
        <v>106</v>
      </c>
      <c r="D15" s="6" t="s">
        <v>110</v>
      </c>
      <c r="E15" s="6" t="s">
        <v>111</v>
      </c>
      <c r="G15" s="6" t="s">
        <v>61</v>
      </c>
      <c r="H15" s="6" t="s">
        <v>138</v>
      </c>
    </row>
    <row r="16" spans="1:9" ht="48" x14ac:dyDescent="0.2">
      <c r="A16" s="6">
        <v>15</v>
      </c>
      <c r="B16" s="6" t="s">
        <v>112</v>
      </c>
      <c r="C16" s="6" t="s">
        <v>76</v>
      </c>
      <c r="D16" s="6" t="s">
        <v>113</v>
      </c>
      <c r="E16" s="6" t="s">
        <v>114</v>
      </c>
      <c r="G16" s="6" t="s">
        <v>61</v>
      </c>
      <c r="H16" s="6" t="s">
        <v>136</v>
      </c>
    </row>
    <row r="17" spans="1:8" ht="64" x14ac:dyDescent="0.2">
      <c r="A17" s="6">
        <v>16</v>
      </c>
      <c r="B17" s="6" t="s">
        <v>115</v>
      </c>
      <c r="C17" s="6" t="s">
        <v>118</v>
      </c>
      <c r="D17" s="6" t="s">
        <v>116</v>
      </c>
      <c r="E17" s="6" t="s">
        <v>117</v>
      </c>
      <c r="G17" s="6" t="s">
        <v>94</v>
      </c>
      <c r="H17" s="6" t="s">
        <v>137</v>
      </c>
    </row>
    <row r="18" spans="1:8" ht="32" x14ac:dyDescent="0.2">
      <c r="A18" s="6">
        <v>17</v>
      </c>
      <c r="B18" s="6" t="s">
        <v>119</v>
      </c>
      <c r="C18" s="6" t="s">
        <v>120</v>
      </c>
      <c r="D18" s="6" t="s">
        <v>121</v>
      </c>
      <c r="E18" s="6" t="s">
        <v>122</v>
      </c>
      <c r="G18" s="6" t="s">
        <v>123</v>
      </c>
      <c r="H18" s="6" t="s">
        <v>136</v>
      </c>
    </row>
    <row r="19" spans="1:8" ht="64" x14ac:dyDescent="0.2">
      <c r="A19" s="6">
        <v>18</v>
      </c>
      <c r="B19" s="6" t="s">
        <v>124</v>
      </c>
      <c r="C19" s="6" t="s">
        <v>106</v>
      </c>
      <c r="D19" s="6" t="s">
        <v>125</v>
      </c>
      <c r="E19" s="9" t="s">
        <v>126</v>
      </c>
      <c r="G19" s="6" t="s">
        <v>61</v>
      </c>
      <c r="H19" s="6" t="s">
        <v>138</v>
      </c>
    </row>
    <row r="20" spans="1:8" ht="64" x14ac:dyDescent="0.2">
      <c r="A20" s="6">
        <v>19</v>
      </c>
      <c r="B20" s="6" t="s">
        <v>127</v>
      </c>
      <c r="C20" s="6" t="s">
        <v>128</v>
      </c>
      <c r="D20" s="9" t="s">
        <v>129</v>
      </c>
      <c r="E20" s="9" t="s">
        <v>130</v>
      </c>
      <c r="G20" s="6" t="s">
        <v>61</v>
      </c>
      <c r="H20" s="6" t="s">
        <v>131</v>
      </c>
    </row>
    <row r="21" spans="1:8" ht="64" x14ac:dyDescent="0.2">
      <c r="A21" s="6">
        <v>20</v>
      </c>
      <c r="B21" s="6" t="s">
        <v>133</v>
      </c>
      <c r="C21" s="6" t="s">
        <v>132</v>
      </c>
      <c r="D21" s="6" t="s">
        <v>134</v>
      </c>
      <c r="E21" s="9" t="s">
        <v>135</v>
      </c>
      <c r="G21" s="6" t="s">
        <v>61</v>
      </c>
      <c r="H21" s="6" t="s">
        <v>131</v>
      </c>
    </row>
    <row r="22" spans="1:8" x14ac:dyDescent="0.2">
      <c r="A22" s="6">
        <v>21</v>
      </c>
    </row>
    <row r="23" spans="1:8" x14ac:dyDescent="0.2">
      <c r="A23" s="6">
        <v>22</v>
      </c>
    </row>
    <row r="24" spans="1:8" x14ac:dyDescent="0.2">
      <c r="A24" s="6">
        <v>23</v>
      </c>
    </row>
    <row r="25" spans="1:8" x14ac:dyDescent="0.2">
      <c r="A25" s="6">
        <v>24</v>
      </c>
    </row>
    <row r="26" spans="1:8" x14ac:dyDescent="0.2">
      <c r="A26" s="6">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workbookViewId="0">
      <pane xSplit="1" ySplit="1" topLeftCell="B26" activePane="bottomRight" state="frozen"/>
      <selection pane="topRight" activeCell="B1" sqref="B1"/>
      <selection pane="bottomLeft" activeCell="A2" sqref="A2"/>
      <selection pane="bottomRight" activeCell="B7" sqref="B7:H7"/>
    </sheetView>
  </sheetViews>
  <sheetFormatPr baseColWidth="10" defaultRowHeight="16" x14ac:dyDescent="0.2"/>
  <cols>
    <col min="1" max="1" width="31.83203125" style="11" customWidth="1"/>
    <col min="2" max="2" width="49.5" style="11" customWidth="1"/>
    <col min="3" max="3" width="53.5" style="11" customWidth="1"/>
    <col min="4" max="4" width="9.33203125" style="11" customWidth="1"/>
    <col min="5" max="16384" width="10.83203125" style="11"/>
  </cols>
  <sheetData>
    <row r="1" spans="1:9" x14ac:dyDescent="0.2">
      <c r="A1" s="14" t="s">
        <v>139</v>
      </c>
      <c r="B1" s="14" t="s">
        <v>140</v>
      </c>
      <c r="C1" s="14" t="s">
        <v>150</v>
      </c>
      <c r="D1" s="14" t="s">
        <v>153</v>
      </c>
      <c r="E1" s="14" t="s">
        <v>141</v>
      </c>
      <c r="F1" s="14" t="s">
        <v>142</v>
      </c>
      <c r="G1" s="14" t="s">
        <v>143</v>
      </c>
      <c r="H1" s="14" t="s">
        <v>217</v>
      </c>
    </row>
    <row r="2" spans="1:9" x14ac:dyDescent="0.2">
      <c r="A2" s="13" t="s">
        <v>145</v>
      </c>
      <c r="B2" s="13" t="s">
        <v>151</v>
      </c>
      <c r="C2" s="13"/>
      <c r="D2" s="13" t="s">
        <v>154</v>
      </c>
      <c r="E2" s="13">
        <v>8</v>
      </c>
      <c r="F2" s="13">
        <v>0</v>
      </c>
      <c r="G2" s="13">
        <v>1</v>
      </c>
      <c r="H2" s="12">
        <f>SUM(E2:G2)</f>
        <v>9</v>
      </c>
      <c r="I2" s="17">
        <f>SUM(H2:H16)</f>
        <v>91</v>
      </c>
    </row>
    <row r="3" spans="1:9" x14ac:dyDescent="0.2">
      <c r="A3" s="13"/>
      <c r="B3" s="13" t="s">
        <v>152</v>
      </c>
      <c r="C3" s="13"/>
      <c r="D3" s="13" t="s">
        <v>154</v>
      </c>
      <c r="E3" s="13">
        <v>2</v>
      </c>
      <c r="F3" s="13">
        <v>0</v>
      </c>
      <c r="G3" s="13">
        <v>3</v>
      </c>
      <c r="H3" s="12">
        <f t="shared" ref="H3:H54" si="0">SUM(E3:G3)</f>
        <v>5</v>
      </c>
    </row>
    <row r="4" spans="1:9" ht="48" x14ac:dyDescent="0.2">
      <c r="A4" s="13"/>
      <c r="B4" s="20" t="s">
        <v>155</v>
      </c>
      <c r="C4" s="20"/>
      <c r="D4" s="20" t="s">
        <v>154</v>
      </c>
      <c r="E4" s="20">
        <v>11</v>
      </c>
      <c r="F4" s="20">
        <v>1</v>
      </c>
      <c r="G4" s="20">
        <v>5</v>
      </c>
      <c r="H4" s="21">
        <f t="shared" si="0"/>
        <v>17</v>
      </c>
    </row>
    <row r="5" spans="1:9" x14ac:dyDescent="0.2">
      <c r="A5" s="13"/>
      <c r="B5" s="13" t="s">
        <v>156</v>
      </c>
      <c r="C5" s="13"/>
      <c r="D5" s="13" t="s">
        <v>154</v>
      </c>
      <c r="E5" s="13">
        <v>0</v>
      </c>
      <c r="F5" s="13">
        <v>0</v>
      </c>
      <c r="G5" s="13">
        <v>0</v>
      </c>
      <c r="H5" s="12">
        <f t="shared" si="0"/>
        <v>0</v>
      </c>
    </row>
    <row r="6" spans="1:9" x14ac:dyDescent="0.2">
      <c r="A6" s="13"/>
      <c r="B6" s="13" t="s">
        <v>157</v>
      </c>
      <c r="C6" s="13"/>
      <c r="D6" s="13" t="s">
        <v>158</v>
      </c>
      <c r="E6" s="13">
        <v>0</v>
      </c>
      <c r="F6" s="13">
        <v>0</v>
      </c>
      <c r="G6" s="13">
        <v>0</v>
      </c>
      <c r="H6" s="12">
        <f t="shared" si="0"/>
        <v>0</v>
      </c>
    </row>
    <row r="7" spans="1:9" ht="32" x14ac:dyDescent="0.2">
      <c r="A7" s="13"/>
      <c r="B7" s="24" t="s">
        <v>169</v>
      </c>
      <c r="C7" s="24"/>
      <c r="D7" s="24" t="s">
        <v>154</v>
      </c>
      <c r="E7" s="24">
        <v>0</v>
      </c>
      <c r="F7" s="24">
        <v>0</v>
      </c>
      <c r="G7" s="24">
        <v>15</v>
      </c>
      <c r="H7" s="25">
        <f t="shared" si="0"/>
        <v>15</v>
      </c>
    </row>
    <row r="8" spans="1:9" x14ac:dyDescent="0.2">
      <c r="A8" s="13"/>
      <c r="B8" s="13" t="s">
        <v>159</v>
      </c>
      <c r="C8" s="13"/>
      <c r="D8" s="13" t="s">
        <v>154</v>
      </c>
      <c r="E8" s="13">
        <v>0</v>
      </c>
      <c r="F8" s="13">
        <v>0</v>
      </c>
      <c r="G8" s="13">
        <v>0</v>
      </c>
      <c r="H8" s="12">
        <f t="shared" si="0"/>
        <v>0</v>
      </c>
    </row>
    <row r="9" spans="1:9" x14ac:dyDescent="0.2">
      <c r="A9" s="13"/>
      <c r="B9" s="13" t="s">
        <v>160</v>
      </c>
      <c r="C9" s="13"/>
      <c r="D9" s="13" t="s">
        <v>154</v>
      </c>
      <c r="E9" s="13">
        <v>7</v>
      </c>
      <c r="F9" s="13">
        <v>2</v>
      </c>
      <c r="G9" s="13">
        <v>2</v>
      </c>
      <c r="H9" s="12">
        <f t="shared" si="0"/>
        <v>11</v>
      </c>
    </row>
    <row r="10" spans="1:9" x14ac:dyDescent="0.2">
      <c r="A10" s="13"/>
      <c r="B10" s="13" t="s">
        <v>161</v>
      </c>
      <c r="C10" s="13"/>
      <c r="D10" s="13" t="s">
        <v>154</v>
      </c>
      <c r="E10" s="13">
        <v>5</v>
      </c>
      <c r="F10" s="13">
        <v>0</v>
      </c>
      <c r="G10" s="13">
        <v>2</v>
      </c>
      <c r="H10" s="12">
        <f t="shared" si="0"/>
        <v>7</v>
      </c>
    </row>
    <row r="11" spans="1:9" x14ac:dyDescent="0.2">
      <c r="A11" s="13"/>
      <c r="B11" s="13" t="s">
        <v>162</v>
      </c>
      <c r="C11" s="13"/>
      <c r="D11" s="13"/>
      <c r="E11" s="13">
        <v>4</v>
      </c>
      <c r="F11" s="13">
        <v>0</v>
      </c>
      <c r="G11" s="13">
        <v>0</v>
      </c>
      <c r="H11" s="12">
        <f t="shared" si="0"/>
        <v>4</v>
      </c>
    </row>
    <row r="12" spans="1:9" x14ac:dyDescent="0.2">
      <c r="A12" s="13"/>
      <c r="B12" s="13" t="s">
        <v>163</v>
      </c>
      <c r="C12" s="13"/>
      <c r="D12" s="13" t="s">
        <v>154</v>
      </c>
      <c r="E12" s="13">
        <v>1</v>
      </c>
      <c r="F12" s="13">
        <v>0</v>
      </c>
      <c r="G12" s="13">
        <v>1</v>
      </c>
      <c r="H12" s="12">
        <f t="shared" si="0"/>
        <v>2</v>
      </c>
    </row>
    <row r="13" spans="1:9" ht="32" x14ac:dyDescent="0.2">
      <c r="A13" s="13"/>
      <c r="B13" s="13" t="s">
        <v>164</v>
      </c>
      <c r="C13" s="13"/>
      <c r="D13" s="13" t="s">
        <v>154</v>
      </c>
      <c r="E13" s="13">
        <v>1</v>
      </c>
      <c r="F13" s="13">
        <v>0</v>
      </c>
      <c r="G13" s="13">
        <v>1</v>
      </c>
      <c r="H13" s="12">
        <f t="shared" si="0"/>
        <v>2</v>
      </c>
    </row>
    <row r="14" spans="1:9" ht="32" x14ac:dyDescent="0.2">
      <c r="A14" s="13"/>
      <c r="B14" s="13" t="s">
        <v>165</v>
      </c>
      <c r="C14" s="13"/>
      <c r="D14" s="13"/>
      <c r="E14" s="13">
        <v>0</v>
      </c>
      <c r="F14" s="13">
        <v>0</v>
      </c>
      <c r="G14" s="13">
        <v>1</v>
      </c>
      <c r="H14" s="12">
        <f t="shared" si="0"/>
        <v>1</v>
      </c>
    </row>
    <row r="15" spans="1:9" x14ac:dyDescent="0.2">
      <c r="A15" s="13"/>
      <c r="B15" s="13" t="s">
        <v>166</v>
      </c>
      <c r="C15" s="13"/>
      <c r="D15" s="13" t="s">
        <v>154</v>
      </c>
      <c r="E15" s="13">
        <v>0</v>
      </c>
      <c r="F15" s="13">
        <v>4</v>
      </c>
      <c r="G15" s="13">
        <v>1</v>
      </c>
      <c r="H15" s="12">
        <f t="shared" si="0"/>
        <v>5</v>
      </c>
    </row>
    <row r="16" spans="1:9" x14ac:dyDescent="0.2">
      <c r="A16" s="13"/>
      <c r="B16" s="13" t="s">
        <v>167</v>
      </c>
      <c r="C16" s="13"/>
      <c r="D16" s="13" t="s">
        <v>154</v>
      </c>
      <c r="E16" s="13">
        <v>5</v>
      </c>
      <c r="F16" s="13">
        <v>1</v>
      </c>
      <c r="G16" s="13">
        <v>7</v>
      </c>
      <c r="H16" s="12">
        <f t="shared" si="0"/>
        <v>13</v>
      </c>
    </row>
    <row r="17" spans="1:9" ht="48" x14ac:dyDescent="0.2">
      <c r="A17" s="15" t="s">
        <v>146</v>
      </c>
      <c r="B17" s="15" t="s">
        <v>168</v>
      </c>
      <c r="C17" s="15" t="s">
        <v>180</v>
      </c>
      <c r="D17" s="15" t="s">
        <v>154</v>
      </c>
      <c r="E17" s="15">
        <v>1</v>
      </c>
      <c r="F17" s="15">
        <v>0</v>
      </c>
      <c r="G17" s="15">
        <v>11</v>
      </c>
      <c r="H17" s="16">
        <f t="shared" si="0"/>
        <v>12</v>
      </c>
      <c r="I17" s="10">
        <f>SUM(H17:H27)</f>
        <v>32</v>
      </c>
    </row>
    <row r="18" spans="1:9" x14ac:dyDescent="0.2">
      <c r="A18" s="15"/>
      <c r="B18" s="15" t="s">
        <v>170</v>
      </c>
      <c r="C18" s="15"/>
      <c r="D18" s="15" t="s">
        <v>154</v>
      </c>
      <c r="E18" s="15">
        <v>0</v>
      </c>
      <c r="F18" s="15">
        <v>0</v>
      </c>
      <c r="G18" s="15">
        <v>0</v>
      </c>
      <c r="H18" s="16">
        <f t="shared" si="0"/>
        <v>0</v>
      </c>
    </row>
    <row r="19" spans="1:9" x14ac:dyDescent="0.2">
      <c r="A19" s="15"/>
      <c r="B19" s="15" t="s">
        <v>171</v>
      </c>
      <c r="C19" s="15"/>
      <c r="D19" s="15"/>
      <c r="E19" s="15">
        <v>0</v>
      </c>
      <c r="F19" s="15">
        <v>0</v>
      </c>
      <c r="G19" s="15">
        <v>0</v>
      </c>
      <c r="H19" s="16">
        <f t="shared" si="0"/>
        <v>0</v>
      </c>
    </row>
    <row r="20" spans="1:9" x14ac:dyDescent="0.2">
      <c r="A20" s="15"/>
      <c r="B20" s="15" t="s">
        <v>172</v>
      </c>
      <c r="C20" s="15"/>
      <c r="D20" s="15" t="s">
        <v>154</v>
      </c>
      <c r="E20" s="15">
        <v>0</v>
      </c>
      <c r="F20" s="15">
        <v>3</v>
      </c>
      <c r="G20" s="15">
        <v>0</v>
      </c>
      <c r="H20" s="16">
        <f t="shared" si="0"/>
        <v>3</v>
      </c>
    </row>
    <row r="21" spans="1:9" x14ac:dyDescent="0.2">
      <c r="A21" s="15"/>
      <c r="B21" s="15" t="s">
        <v>173</v>
      </c>
      <c r="C21" s="15"/>
      <c r="D21" s="15"/>
      <c r="E21" s="15">
        <v>2</v>
      </c>
      <c r="F21" s="15">
        <v>0</v>
      </c>
      <c r="G21" s="15">
        <v>0</v>
      </c>
      <c r="H21" s="16">
        <f t="shared" si="0"/>
        <v>2</v>
      </c>
    </row>
    <row r="22" spans="1:9" x14ac:dyDescent="0.2">
      <c r="A22" s="15"/>
      <c r="B22" s="15" t="s">
        <v>174</v>
      </c>
      <c r="C22" s="15"/>
      <c r="D22" s="15" t="s">
        <v>154</v>
      </c>
      <c r="E22" s="15">
        <v>0</v>
      </c>
      <c r="F22" s="15">
        <v>2</v>
      </c>
      <c r="G22" s="15">
        <v>0</v>
      </c>
      <c r="H22" s="16">
        <f t="shared" si="0"/>
        <v>2</v>
      </c>
    </row>
    <row r="23" spans="1:9" x14ac:dyDescent="0.2">
      <c r="A23" s="15"/>
      <c r="B23" s="15" t="s">
        <v>175</v>
      </c>
      <c r="C23" s="15"/>
      <c r="D23" s="15" t="s">
        <v>154</v>
      </c>
      <c r="E23" s="15">
        <v>4</v>
      </c>
      <c r="F23" s="15">
        <v>0</v>
      </c>
      <c r="G23" s="15">
        <v>5</v>
      </c>
      <c r="H23" s="16">
        <f t="shared" si="0"/>
        <v>9</v>
      </c>
    </row>
    <row r="24" spans="1:9" x14ac:dyDescent="0.2">
      <c r="A24" s="15"/>
      <c r="B24" s="15" t="s">
        <v>176</v>
      </c>
      <c r="C24" s="15"/>
      <c r="D24" s="15"/>
      <c r="E24" s="15">
        <v>0</v>
      </c>
      <c r="F24" s="15">
        <v>0</v>
      </c>
      <c r="G24" s="15">
        <v>0</v>
      </c>
      <c r="H24" s="16">
        <f t="shared" si="0"/>
        <v>0</v>
      </c>
    </row>
    <row r="25" spans="1:9" x14ac:dyDescent="0.2">
      <c r="A25" s="15"/>
      <c r="B25" s="15" t="s">
        <v>177</v>
      </c>
      <c r="C25" s="15"/>
      <c r="D25" s="15"/>
      <c r="E25" s="15">
        <v>2</v>
      </c>
      <c r="F25" s="15">
        <v>0</v>
      </c>
      <c r="G25" s="15">
        <v>1</v>
      </c>
      <c r="H25" s="16">
        <f t="shared" si="0"/>
        <v>3</v>
      </c>
    </row>
    <row r="26" spans="1:9" x14ac:dyDescent="0.2">
      <c r="A26" s="15"/>
      <c r="B26" s="15" t="s">
        <v>178</v>
      </c>
      <c r="C26" s="15"/>
      <c r="D26" s="15"/>
      <c r="E26" s="15">
        <v>0</v>
      </c>
      <c r="F26" s="15">
        <v>0</v>
      </c>
      <c r="G26" s="15">
        <v>1</v>
      </c>
      <c r="H26" s="16">
        <f t="shared" si="0"/>
        <v>1</v>
      </c>
    </row>
    <row r="27" spans="1:9" x14ac:dyDescent="0.2">
      <c r="A27" s="15"/>
      <c r="B27" s="15" t="s">
        <v>179</v>
      </c>
      <c r="C27" s="15"/>
      <c r="D27" s="15" t="s">
        <v>154</v>
      </c>
      <c r="E27" s="15">
        <v>0</v>
      </c>
      <c r="F27" s="15">
        <v>0</v>
      </c>
      <c r="G27" s="15">
        <v>0</v>
      </c>
      <c r="H27" s="16">
        <f t="shared" si="0"/>
        <v>0</v>
      </c>
    </row>
    <row r="28" spans="1:9" x14ac:dyDescent="0.2">
      <c r="A28" s="13" t="s">
        <v>147</v>
      </c>
      <c r="B28" s="13" t="s">
        <v>181</v>
      </c>
      <c r="C28" s="13"/>
      <c r="D28" s="13" t="s">
        <v>154</v>
      </c>
      <c r="E28" s="13">
        <v>0</v>
      </c>
      <c r="F28" s="13">
        <v>7</v>
      </c>
      <c r="G28" s="13">
        <v>0</v>
      </c>
      <c r="H28" s="12">
        <f t="shared" si="0"/>
        <v>7</v>
      </c>
      <c r="I28" s="10">
        <f>SUM(H28:H31)</f>
        <v>27</v>
      </c>
    </row>
    <row r="29" spans="1:9" x14ac:dyDescent="0.2">
      <c r="A29" s="13"/>
      <c r="B29" s="13" t="s">
        <v>182</v>
      </c>
      <c r="C29" s="13"/>
      <c r="D29" s="13" t="s">
        <v>154</v>
      </c>
      <c r="E29" s="13">
        <v>1</v>
      </c>
      <c r="F29" s="13">
        <v>0</v>
      </c>
      <c r="G29" s="13">
        <v>3</v>
      </c>
      <c r="H29" s="12">
        <f t="shared" si="0"/>
        <v>4</v>
      </c>
    </row>
    <row r="30" spans="1:9" x14ac:dyDescent="0.2">
      <c r="A30" s="13"/>
      <c r="B30" s="13" t="s">
        <v>183</v>
      </c>
      <c r="C30" s="13"/>
      <c r="D30" s="13"/>
      <c r="E30" s="13">
        <v>0</v>
      </c>
      <c r="F30" s="13">
        <v>4</v>
      </c>
      <c r="G30" s="13">
        <v>0</v>
      </c>
      <c r="H30" s="12">
        <f t="shared" si="0"/>
        <v>4</v>
      </c>
    </row>
    <row r="31" spans="1:9" x14ac:dyDescent="0.2">
      <c r="A31" s="13"/>
      <c r="B31" s="13" t="s">
        <v>184</v>
      </c>
      <c r="C31" s="13"/>
      <c r="D31" s="13"/>
      <c r="E31" s="13">
        <v>0</v>
      </c>
      <c r="F31" s="13">
        <v>12</v>
      </c>
      <c r="G31" s="13">
        <v>0</v>
      </c>
      <c r="H31" s="12">
        <f t="shared" si="0"/>
        <v>12</v>
      </c>
    </row>
    <row r="32" spans="1:9" x14ac:dyDescent="0.2">
      <c r="A32" s="15" t="s">
        <v>148</v>
      </c>
      <c r="B32" s="15" t="s">
        <v>185</v>
      </c>
      <c r="C32" s="15"/>
      <c r="D32" s="15"/>
      <c r="E32" s="15">
        <v>3</v>
      </c>
      <c r="F32" s="15">
        <v>0</v>
      </c>
      <c r="G32" s="15">
        <v>0</v>
      </c>
      <c r="H32" s="16">
        <f t="shared" si="0"/>
        <v>3</v>
      </c>
      <c r="I32" s="10">
        <f>SUM(H32:H34)</f>
        <v>16</v>
      </c>
    </row>
    <row r="33" spans="1:9" x14ac:dyDescent="0.2">
      <c r="A33" s="15"/>
      <c r="B33" s="15" t="s">
        <v>186</v>
      </c>
      <c r="C33" s="15"/>
      <c r="D33" s="15" t="s">
        <v>154</v>
      </c>
      <c r="E33" s="15">
        <v>3</v>
      </c>
      <c r="F33" s="15">
        <v>0</v>
      </c>
      <c r="G33" s="15">
        <v>8</v>
      </c>
      <c r="H33" s="16">
        <f t="shared" si="0"/>
        <v>11</v>
      </c>
    </row>
    <row r="34" spans="1:9" x14ac:dyDescent="0.2">
      <c r="A34" s="15"/>
      <c r="B34" s="15" t="s">
        <v>187</v>
      </c>
      <c r="C34" s="15"/>
      <c r="D34" s="15" t="s">
        <v>154</v>
      </c>
      <c r="E34" s="15">
        <v>0</v>
      </c>
      <c r="F34" s="15">
        <v>0</v>
      </c>
      <c r="G34" s="15">
        <v>2</v>
      </c>
      <c r="H34" s="16">
        <f t="shared" si="0"/>
        <v>2</v>
      </c>
    </row>
    <row r="35" spans="1:9" x14ac:dyDescent="0.2">
      <c r="A35" s="13" t="s">
        <v>149</v>
      </c>
      <c r="B35" s="13" t="s">
        <v>188</v>
      </c>
      <c r="C35" s="13"/>
      <c r="D35" s="13" t="s">
        <v>154</v>
      </c>
      <c r="E35" s="13">
        <v>0</v>
      </c>
      <c r="F35" s="13">
        <v>5</v>
      </c>
      <c r="G35" s="13">
        <v>0</v>
      </c>
      <c r="H35" s="12">
        <f t="shared" si="0"/>
        <v>5</v>
      </c>
      <c r="I35" s="19">
        <f>SUM(H35:H43)</f>
        <v>45</v>
      </c>
    </row>
    <row r="36" spans="1:9" x14ac:dyDescent="0.2">
      <c r="A36" s="13"/>
      <c r="B36" s="13" t="s">
        <v>189</v>
      </c>
      <c r="C36" s="13"/>
      <c r="D36" s="13" t="s">
        <v>154</v>
      </c>
      <c r="E36" s="13">
        <v>0</v>
      </c>
      <c r="F36" s="13">
        <v>12</v>
      </c>
      <c r="G36" s="13">
        <v>0</v>
      </c>
      <c r="H36" s="12">
        <f t="shared" si="0"/>
        <v>12</v>
      </c>
    </row>
    <row r="37" spans="1:9" x14ac:dyDescent="0.2">
      <c r="A37" s="13"/>
      <c r="B37" s="13" t="s">
        <v>190</v>
      </c>
      <c r="C37" s="13" t="s">
        <v>191</v>
      </c>
      <c r="D37" s="13"/>
      <c r="E37" s="13">
        <v>0</v>
      </c>
      <c r="F37" s="13">
        <v>7</v>
      </c>
      <c r="G37" s="13">
        <v>0</v>
      </c>
      <c r="H37" s="12">
        <f t="shared" si="0"/>
        <v>7</v>
      </c>
    </row>
    <row r="38" spans="1:9" x14ac:dyDescent="0.2">
      <c r="A38" s="13"/>
      <c r="B38" s="13" t="s">
        <v>192</v>
      </c>
      <c r="C38" s="13"/>
      <c r="D38" s="13"/>
      <c r="E38" s="13">
        <v>0</v>
      </c>
      <c r="F38" s="13">
        <v>1</v>
      </c>
      <c r="G38" s="13">
        <v>0</v>
      </c>
      <c r="H38" s="12">
        <f t="shared" si="0"/>
        <v>1</v>
      </c>
    </row>
    <row r="39" spans="1:9" x14ac:dyDescent="0.2">
      <c r="A39" s="13"/>
      <c r="B39" s="22" t="s">
        <v>193</v>
      </c>
      <c r="C39" s="22" t="s">
        <v>194</v>
      </c>
      <c r="D39" s="22"/>
      <c r="E39" s="22">
        <v>0</v>
      </c>
      <c r="F39" s="22">
        <v>15</v>
      </c>
      <c r="G39" s="22">
        <v>1</v>
      </c>
      <c r="H39" s="23">
        <f t="shared" si="0"/>
        <v>16</v>
      </c>
    </row>
    <row r="40" spans="1:9" x14ac:dyDescent="0.2">
      <c r="A40" s="13"/>
      <c r="B40" s="13" t="s">
        <v>195</v>
      </c>
      <c r="C40" s="13"/>
      <c r="D40" s="13"/>
      <c r="E40" s="13">
        <v>0</v>
      </c>
      <c r="F40" s="13">
        <v>4</v>
      </c>
      <c r="G40" s="13">
        <v>0</v>
      </c>
      <c r="H40" s="12">
        <f t="shared" si="0"/>
        <v>4</v>
      </c>
    </row>
    <row r="41" spans="1:9" x14ac:dyDescent="0.2">
      <c r="A41" s="13"/>
      <c r="B41" s="13" t="s">
        <v>196</v>
      </c>
      <c r="C41" s="13" t="s">
        <v>197</v>
      </c>
      <c r="D41" s="13"/>
      <c r="E41" s="13">
        <v>0</v>
      </c>
      <c r="F41" s="13">
        <v>0</v>
      </c>
      <c r="G41" s="13">
        <v>0</v>
      </c>
      <c r="H41" s="12">
        <f t="shared" si="0"/>
        <v>0</v>
      </c>
    </row>
    <row r="42" spans="1:9" x14ac:dyDescent="0.2">
      <c r="A42" s="13"/>
      <c r="B42" s="13" t="s">
        <v>198</v>
      </c>
      <c r="C42" s="13"/>
      <c r="D42" s="13"/>
      <c r="E42" s="13">
        <v>0</v>
      </c>
      <c r="F42" s="13">
        <v>0</v>
      </c>
      <c r="G42" s="13">
        <v>0</v>
      </c>
      <c r="H42" s="12">
        <f t="shared" si="0"/>
        <v>0</v>
      </c>
    </row>
    <row r="43" spans="1:9" x14ac:dyDescent="0.2">
      <c r="A43" s="13"/>
      <c r="B43" s="13" t="s">
        <v>199</v>
      </c>
      <c r="C43" s="13"/>
      <c r="D43" s="13"/>
      <c r="E43" s="13">
        <v>0</v>
      </c>
      <c r="F43" s="13">
        <v>0</v>
      </c>
      <c r="G43" s="13">
        <v>0</v>
      </c>
      <c r="H43" s="12">
        <f t="shared" si="0"/>
        <v>0</v>
      </c>
    </row>
    <row r="44" spans="1:9" x14ac:dyDescent="0.2">
      <c r="A44" s="15" t="s">
        <v>144</v>
      </c>
      <c r="B44" s="15" t="s">
        <v>200</v>
      </c>
      <c r="C44" s="15"/>
      <c r="D44" s="15"/>
      <c r="E44" s="15">
        <v>3</v>
      </c>
      <c r="F44" s="15">
        <v>2</v>
      </c>
      <c r="G44" s="15">
        <v>4</v>
      </c>
      <c r="H44" s="16">
        <f t="shared" si="0"/>
        <v>9</v>
      </c>
      <c r="I44" s="18">
        <f>SUM(H44:H57)</f>
        <v>51</v>
      </c>
    </row>
    <row r="45" spans="1:9" x14ac:dyDescent="0.2">
      <c r="A45" s="15"/>
      <c r="B45" s="15" t="s">
        <v>201</v>
      </c>
      <c r="C45" s="15"/>
      <c r="D45" s="15"/>
      <c r="E45" s="15">
        <v>5</v>
      </c>
      <c r="F45" s="15">
        <v>0</v>
      </c>
      <c r="G45" s="15">
        <v>2</v>
      </c>
      <c r="H45" s="16">
        <f t="shared" si="0"/>
        <v>7</v>
      </c>
    </row>
    <row r="46" spans="1:9" x14ac:dyDescent="0.2">
      <c r="A46" s="15"/>
      <c r="B46" s="15" t="s">
        <v>202</v>
      </c>
      <c r="C46" s="15"/>
      <c r="D46" s="15"/>
      <c r="E46" s="15">
        <v>7</v>
      </c>
      <c r="F46" s="15">
        <v>0</v>
      </c>
      <c r="G46" s="15">
        <v>0</v>
      </c>
      <c r="H46" s="16">
        <f t="shared" si="0"/>
        <v>7</v>
      </c>
    </row>
    <row r="47" spans="1:9" x14ac:dyDescent="0.2">
      <c r="A47" s="15"/>
      <c r="B47" s="15" t="s">
        <v>203</v>
      </c>
      <c r="C47" s="15"/>
      <c r="D47" s="15"/>
      <c r="E47" s="15">
        <v>1</v>
      </c>
      <c r="F47" s="15">
        <v>0</v>
      </c>
      <c r="G47" s="15">
        <v>9</v>
      </c>
      <c r="H47" s="16">
        <f t="shared" si="0"/>
        <v>10</v>
      </c>
    </row>
    <row r="48" spans="1:9" x14ac:dyDescent="0.2">
      <c r="A48" s="15"/>
      <c r="B48" s="15" t="s">
        <v>204</v>
      </c>
      <c r="C48" s="15" t="s">
        <v>206</v>
      </c>
      <c r="D48" s="15" t="s">
        <v>205</v>
      </c>
      <c r="E48" s="15">
        <v>0</v>
      </c>
      <c r="F48" s="15">
        <v>8</v>
      </c>
      <c r="G48" s="15">
        <v>1</v>
      </c>
      <c r="H48" s="16">
        <f t="shared" si="0"/>
        <v>9</v>
      </c>
    </row>
    <row r="49" spans="1:8" x14ac:dyDescent="0.2">
      <c r="A49" s="15"/>
      <c r="B49" s="15" t="s">
        <v>207</v>
      </c>
      <c r="C49" s="15"/>
      <c r="D49" s="15"/>
      <c r="E49" s="15">
        <v>3</v>
      </c>
      <c r="F49" s="15">
        <v>0</v>
      </c>
      <c r="G49" s="15">
        <v>0</v>
      </c>
      <c r="H49" s="16">
        <f t="shared" si="0"/>
        <v>3</v>
      </c>
    </row>
    <row r="50" spans="1:8" x14ac:dyDescent="0.2">
      <c r="A50" s="15"/>
      <c r="B50" s="15" t="s">
        <v>208</v>
      </c>
      <c r="C50" s="15"/>
      <c r="D50" s="15" t="s">
        <v>154</v>
      </c>
      <c r="E50" s="15">
        <v>1</v>
      </c>
      <c r="F50" s="15">
        <v>0</v>
      </c>
      <c r="G50" s="15">
        <v>0</v>
      </c>
      <c r="H50" s="16">
        <f t="shared" si="0"/>
        <v>1</v>
      </c>
    </row>
    <row r="51" spans="1:8" x14ac:dyDescent="0.2">
      <c r="A51" s="15"/>
      <c r="B51" s="15" t="s">
        <v>209</v>
      </c>
      <c r="C51" s="15"/>
      <c r="D51" s="15"/>
      <c r="E51" s="15">
        <v>1</v>
      </c>
      <c r="F51" s="15">
        <v>1</v>
      </c>
      <c r="G51" s="15">
        <v>0</v>
      </c>
      <c r="H51" s="16">
        <f t="shared" si="0"/>
        <v>2</v>
      </c>
    </row>
    <row r="52" spans="1:8" x14ac:dyDescent="0.2">
      <c r="A52" s="15"/>
      <c r="B52" s="15" t="s">
        <v>210</v>
      </c>
      <c r="C52" s="15"/>
      <c r="D52" s="15" t="s">
        <v>154</v>
      </c>
      <c r="E52" s="15">
        <v>1</v>
      </c>
      <c r="F52" s="15">
        <v>1</v>
      </c>
      <c r="G52" s="15">
        <v>0</v>
      </c>
      <c r="H52" s="16">
        <f t="shared" si="0"/>
        <v>2</v>
      </c>
    </row>
    <row r="53" spans="1:8" x14ac:dyDescent="0.2">
      <c r="A53" s="15"/>
      <c r="B53" s="15" t="s">
        <v>211</v>
      </c>
      <c r="C53" s="15"/>
      <c r="D53" s="15"/>
      <c r="E53" s="15">
        <v>1</v>
      </c>
      <c r="F53" s="15">
        <v>0</v>
      </c>
      <c r="G53" s="15">
        <v>0</v>
      </c>
      <c r="H53" s="16">
        <f t="shared" si="0"/>
        <v>1</v>
      </c>
    </row>
    <row r="54" spans="1:8" x14ac:dyDescent="0.2">
      <c r="A54" s="15"/>
      <c r="B54" s="15" t="s">
        <v>212</v>
      </c>
      <c r="C54" s="15"/>
      <c r="D54" s="15"/>
      <c r="E54" s="15">
        <v>0</v>
      </c>
      <c r="F54" s="15">
        <v>0</v>
      </c>
      <c r="G54" s="15">
        <v>0</v>
      </c>
      <c r="H54" s="16">
        <f t="shared" si="0"/>
        <v>0</v>
      </c>
    </row>
    <row r="55" spans="1:8" x14ac:dyDescent="0.2">
      <c r="A55" s="15"/>
      <c r="B55" s="15" t="s">
        <v>213</v>
      </c>
      <c r="C55" s="15"/>
      <c r="D55" s="15"/>
      <c r="E55" s="15">
        <v>0</v>
      </c>
      <c r="F55" s="15">
        <v>0</v>
      </c>
      <c r="G55" s="15">
        <v>0</v>
      </c>
      <c r="H55" s="16">
        <f t="shared" ref="H55:H57" si="1">SUM(E55:G55)</f>
        <v>0</v>
      </c>
    </row>
    <row r="56" spans="1:8" x14ac:dyDescent="0.2">
      <c r="A56" s="15"/>
      <c r="B56" s="15" t="s">
        <v>214</v>
      </c>
      <c r="C56" s="15"/>
      <c r="D56" s="15"/>
      <c r="E56" s="15">
        <v>0</v>
      </c>
      <c r="F56" s="15">
        <v>0</v>
      </c>
      <c r="G56" s="15">
        <v>0</v>
      </c>
      <c r="H56" s="16">
        <f t="shared" si="1"/>
        <v>0</v>
      </c>
    </row>
    <row r="57" spans="1:8" x14ac:dyDescent="0.2">
      <c r="A57" s="15"/>
      <c r="B57" s="15" t="s">
        <v>215</v>
      </c>
      <c r="C57" s="15" t="s">
        <v>216</v>
      </c>
      <c r="D57" s="15"/>
      <c r="E57" s="15">
        <v>0</v>
      </c>
      <c r="F57" s="15">
        <v>0</v>
      </c>
      <c r="G57" s="15">
        <v>0</v>
      </c>
      <c r="H57" s="16">
        <f t="shared" si="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B1048576"/>
    </sheetView>
  </sheetViews>
  <sheetFormatPr baseColWidth="10" defaultRowHeight="16" x14ac:dyDescent="0.2"/>
  <cols>
    <col min="1" max="2" width="21.83203125" customWidth="1"/>
  </cols>
  <sheetData>
    <row r="1" spans="1:1" x14ac:dyDescent="0.2">
      <c r="A1" t="s">
        <v>221</v>
      </c>
    </row>
    <row r="2" spans="1:1" x14ac:dyDescent="0.2">
      <c r="A2" t="s">
        <v>218</v>
      </c>
    </row>
    <row r="3" spans="1:1" x14ac:dyDescent="0.2">
      <c r="A3" t="s">
        <v>219</v>
      </c>
    </row>
    <row r="4" spans="1:1" x14ac:dyDescent="0.2">
      <c r="A4" t="s">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8" sqref="D18"/>
    </sheetView>
  </sheetViews>
  <sheetFormatPr baseColWidth="10" defaultRowHeight="16" x14ac:dyDescent="0.2"/>
  <cols>
    <col min="1" max="1" width="3.83203125" customWidth="1"/>
    <col min="2" max="2" width="33.6640625" customWidth="1"/>
  </cols>
  <sheetData>
    <row r="1" spans="1:5" x14ac:dyDescent="0.2">
      <c r="A1" s="1" t="s">
        <v>0</v>
      </c>
      <c r="B1" s="1" t="s">
        <v>1</v>
      </c>
      <c r="C1" s="1" t="s">
        <v>3</v>
      </c>
      <c r="D1" s="1" t="s">
        <v>2</v>
      </c>
      <c r="E1" s="1" t="s">
        <v>6</v>
      </c>
    </row>
    <row r="2" spans="1:5" x14ac:dyDescent="0.2">
      <c r="A2" s="2"/>
      <c r="B2" s="2"/>
      <c r="C2" s="1">
        <f>SUM(C3:C9)</f>
        <v>32</v>
      </c>
      <c r="D2" s="1">
        <f>SUM(D3:D9)</f>
        <v>63</v>
      </c>
      <c r="E2" s="1">
        <f>SUM(E3:E9)</f>
        <v>95</v>
      </c>
    </row>
    <row r="3" spans="1:5" x14ac:dyDescent="0.2">
      <c r="A3" s="2">
        <v>1</v>
      </c>
      <c r="B3" s="2" t="s">
        <v>4</v>
      </c>
      <c r="C3" s="2">
        <v>4</v>
      </c>
      <c r="D3" s="5">
        <v>16</v>
      </c>
      <c r="E3" s="5">
        <f>C3+D3</f>
        <v>20</v>
      </c>
    </row>
    <row r="4" spans="1:5" x14ac:dyDescent="0.2">
      <c r="A4" s="4">
        <v>2</v>
      </c>
      <c r="B4" s="4" t="s">
        <v>5</v>
      </c>
      <c r="C4" s="4">
        <v>6</v>
      </c>
      <c r="D4" s="4">
        <v>15</v>
      </c>
      <c r="E4" s="4">
        <f t="shared" ref="E4:E9" si="0">C4+D4</f>
        <v>21</v>
      </c>
    </row>
    <row r="5" spans="1:5" x14ac:dyDescent="0.2">
      <c r="A5" s="3">
        <v>3</v>
      </c>
      <c r="B5" s="3" t="s">
        <v>7</v>
      </c>
      <c r="C5" s="3">
        <v>16</v>
      </c>
      <c r="D5" s="3">
        <v>10</v>
      </c>
      <c r="E5" s="3">
        <f t="shared" si="0"/>
        <v>26</v>
      </c>
    </row>
    <row r="6" spans="1:5" x14ac:dyDescent="0.2">
      <c r="A6" s="2">
        <v>4</v>
      </c>
      <c r="B6" s="2" t="s">
        <v>8</v>
      </c>
      <c r="C6" s="2">
        <v>0</v>
      </c>
      <c r="D6" s="2">
        <v>0</v>
      </c>
      <c r="E6" s="2">
        <f t="shared" si="0"/>
        <v>0</v>
      </c>
    </row>
    <row r="7" spans="1:5" x14ac:dyDescent="0.2">
      <c r="A7" s="2">
        <v>5</v>
      </c>
      <c r="B7" s="2" t="s">
        <v>9</v>
      </c>
      <c r="C7" s="2">
        <v>0</v>
      </c>
      <c r="D7" s="5">
        <v>7</v>
      </c>
      <c r="E7" s="5">
        <f t="shared" si="0"/>
        <v>7</v>
      </c>
    </row>
    <row r="8" spans="1:5" x14ac:dyDescent="0.2">
      <c r="A8" s="4">
        <v>6</v>
      </c>
      <c r="B8" s="4" t="s">
        <v>10</v>
      </c>
      <c r="C8" s="4">
        <v>6</v>
      </c>
      <c r="D8" s="4">
        <v>5</v>
      </c>
      <c r="E8" s="4">
        <f t="shared" si="0"/>
        <v>11</v>
      </c>
    </row>
    <row r="9" spans="1:5" x14ac:dyDescent="0.2">
      <c r="A9" s="2">
        <v>7</v>
      </c>
      <c r="B9" s="2" t="s">
        <v>11</v>
      </c>
      <c r="C9" s="2">
        <v>0</v>
      </c>
      <c r="D9" s="5">
        <v>10</v>
      </c>
      <c r="E9" s="5">
        <f t="shared" si="0"/>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Telemetrie</vt:lpstr>
      <vt:lpstr>Speed-Sketching</vt:lpstr>
      <vt:lpstr>Painstorming</vt:lpstr>
      <vt:lpstr>Signale</vt:lpstr>
      <vt:lpstr>Zielbild</vt:lpstr>
      <vt:lpstr>Ausrichtung-innolab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Kronawitter</dc:creator>
  <cp:lastModifiedBy>Andreas Kronawitter</cp:lastModifiedBy>
  <dcterms:created xsi:type="dcterms:W3CDTF">2018-01-14T20:10:06Z</dcterms:created>
  <dcterms:modified xsi:type="dcterms:W3CDTF">2018-01-27T10:44:43Z</dcterms:modified>
</cp:coreProperties>
</file>